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7400" windowHeight="11955" tabRatio="871"/>
  </bookViews>
  <sheets>
    <sheet name="راهنما" sheetId="1" r:id="rId1"/>
    <sheet name="CF01" sheetId="2" r:id="rId2"/>
    <sheet name="CF02" sheetId="5" r:id="rId3"/>
    <sheet name="CF03" sheetId="6" r:id="rId4"/>
    <sheet name="CF04" sheetId="7" r:id="rId5"/>
    <sheet name="CF05" sheetId="13" r:id="rId6"/>
    <sheet name="CF06" sheetId="8" r:id="rId7"/>
    <sheet name="CF07" sheetId="14" r:id="rId8"/>
    <sheet name="CF08" sheetId="15" r:id="rId9"/>
    <sheet name="CF09" sheetId="16" r:id="rId10"/>
    <sheet name="CF10" sheetId="17" r:id="rId11"/>
    <sheet name="CF11" sheetId="18" r:id="rId12"/>
    <sheet name="CF12" sheetId="19" r:id="rId13"/>
    <sheet name="CF13" sheetId="20" r:id="rId14"/>
    <sheet name="CF14" sheetId="21" r:id="rId15"/>
    <sheet name="CF15" sheetId="22" r:id="rId16"/>
    <sheet name="CF16" sheetId="23" r:id="rId17"/>
    <sheet name="CF17" sheetId="24" r:id="rId18"/>
    <sheet name="CF18" sheetId="25" r:id="rId19"/>
  </sheets>
  <calcPr calcId="125725"/>
</workbook>
</file>

<file path=xl/calcChain.xml><?xml version="1.0" encoding="utf-8"?>
<calcChain xmlns="http://schemas.openxmlformats.org/spreadsheetml/2006/main">
  <c r="C2" i="25"/>
  <c r="C1"/>
  <c r="C2" i="24"/>
  <c r="C1"/>
  <c r="C2" i="23"/>
  <c r="C1"/>
  <c r="C2" i="22"/>
  <c r="C1"/>
  <c r="C2" i="21"/>
  <c r="C1"/>
  <c r="C2" i="20"/>
  <c r="C1"/>
  <c r="C2" i="19"/>
  <c r="C1"/>
  <c r="C2" i="18"/>
  <c r="C1"/>
  <c r="C2" i="17"/>
  <c r="C1"/>
  <c r="C2" i="16"/>
  <c r="C1"/>
  <c r="C2" i="15"/>
  <c r="C1"/>
  <c r="C2" i="14"/>
  <c r="C1"/>
  <c r="C2" i="8"/>
  <c r="C1"/>
  <c r="C2" i="13"/>
  <c r="C1"/>
  <c r="C2" i="7"/>
  <c r="C1"/>
  <c r="C2" i="6"/>
  <c r="C1"/>
  <c r="C2" i="5"/>
  <c r="C1"/>
  <c r="C2" i="2"/>
  <c r="C1"/>
  <c r="C7" i="7" l="1"/>
  <c r="C7" i="13"/>
  <c r="C9" i="8"/>
  <c r="C8" i="14"/>
  <c r="C8" i="15"/>
  <c r="C9" i="16"/>
  <c r="C6" i="17"/>
  <c r="C5" i="5"/>
  <c r="C11" s="1"/>
  <c r="C9" i="6"/>
  <c r="C6" i="18"/>
  <c r="C9" i="19"/>
  <c r="C7" i="20"/>
  <c r="C7" i="21"/>
  <c r="C9" i="22"/>
  <c r="C8" i="23"/>
  <c r="C8" i="24"/>
  <c r="C9" i="25"/>
  <c r="C6"/>
  <c r="C8"/>
  <c r="C10"/>
  <c r="C5"/>
  <c r="C11" s="1"/>
  <c r="C7"/>
  <c r="C5" i="16"/>
  <c r="C11" s="1"/>
  <c r="C8"/>
  <c r="C10"/>
  <c r="C7"/>
  <c r="C5" i="17"/>
  <c r="C11" s="1"/>
  <c r="C9"/>
  <c r="C5" i="18"/>
  <c r="C11" s="1"/>
  <c r="C9"/>
  <c r="C6" i="19"/>
  <c r="C10"/>
  <c r="C5"/>
  <c r="C11" s="1"/>
  <c r="C6" i="20"/>
  <c r="C9"/>
  <c r="C5"/>
  <c r="C11" s="1"/>
  <c r="C6" i="21"/>
  <c r="C9"/>
  <c r="C5"/>
  <c r="C11" s="1"/>
  <c r="C5" i="22"/>
  <c r="C11" s="1"/>
  <c r="C7"/>
  <c r="C10"/>
  <c r="C6"/>
  <c r="C5" i="23"/>
  <c r="C11" s="1"/>
  <c r="C7"/>
  <c r="C9"/>
  <c r="C6"/>
  <c r="C5" i="24"/>
  <c r="C11" s="1"/>
  <c r="C7"/>
  <c r="C9"/>
  <c r="C6"/>
  <c r="C7" i="14"/>
  <c r="C9"/>
  <c r="C5"/>
  <c r="C11" s="1"/>
  <c r="C7" i="8"/>
  <c r="C10"/>
  <c r="C5"/>
  <c r="C11" s="1"/>
  <c r="C7" i="15"/>
  <c r="C9"/>
  <c r="C5"/>
  <c r="C11" s="1"/>
  <c r="C5" i="13"/>
  <c r="C11" s="1"/>
  <c r="C9"/>
  <c r="C5" i="7"/>
  <c r="C11" s="1"/>
  <c r="C9"/>
  <c r="C5" i="6"/>
  <c r="C11" s="1"/>
  <c r="C10"/>
  <c r="C9" i="5"/>
  <c r="C5" i="2"/>
  <c r="C11" s="1"/>
  <c r="C9"/>
</calcChain>
</file>

<file path=xl/sharedStrings.xml><?xml version="1.0" encoding="utf-8"?>
<sst xmlns="http://schemas.openxmlformats.org/spreadsheetml/2006/main" count="241" uniqueCount="45">
  <si>
    <t>استاد راهنما</t>
  </si>
  <si>
    <t>استاد مشاور دانشگاهي</t>
  </si>
  <si>
    <t>استاد مشاور صنعتي</t>
  </si>
  <si>
    <t>تعداد</t>
  </si>
  <si>
    <t>از شركت بهينه سازي</t>
  </si>
  <si>
    <t>خارج از شركت بهينه سازي</t>
  </si>
  <si>
    <t>شماره برگه</t>
  </si>
  <si>
    <t>سهم استاد راهنماي اول</t>
  </si>
  <si>
    <t>سهم استاد راهنماي دوم</t>
  </si>
  <si>
    <t>سهم استاد مشاور دانشگاهي اول</t>
  </si>
  <si>
    <t>سهم استاد مشاور دانشگاهي دوم</t>
  </si>
  <si>
    <t>سهم دانشجو</t>
  </si>
  <si>
    <t>سهم استاد مشاور صنعتي</t>
  </si>
  <si>
    <t>مبلغ قرارداد (ريال):</t>
  </si>
  <si>
    <t>انتخاب نماييد.</t>
  </si>
  <si>
    <t>سهم متعلقه</t>
  </si>
  <si>
    <t>درصد ماليات:</t>
  </si>
  <si>
    <t>1- مبلغ توافق نامه را از پيش فرض هاي موجود در سلول روبرو انتخاب نماييد.</t>
  </si>
  <si>
    <t>4- بر اساس شرايط مندرج در توافق نامه حمايت مالي و با توجه به تعداد اساتيد مندرج در آن، بر روي برگه مورد نظر كليك نماييد.</t>
  </si>
  <si>
    <t>2- درصورتيكه بخش عمده دوره زماني توافق نامه (مطابق تاريخ شروع و تاريخ خاتمه تقريبي مندرج در قرارداد حمايت شده) پيش از 1391/07/01 باشد ماليات متعلقه 5% و در غير اينصورت 3% خواهد بود.</t>
  </si>
  <si>
    <t>درصد ماليات</t>
  </si>
  <si>
    <t>مبالغ (ريال)</t>
  </si>
  <si>
    <t>تذكر: سهم استاد مشاور صنعتي (شركت بهينه سازي مصرف سوخت) از طريق سيستم مكانيزه حقوق به ايشان پرداخت مي گردد.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</si>
  <si>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</si>
  <si>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</si>
  <si>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</si>
  <si>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</si>
  <si>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</si>
  <si>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</si>
  <si>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</si>
  <si>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</si>
  <si>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</si>
  <si>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CF10</t>
  </si>
  <si>
    <t>CF11</t>
  </si>
  <si>
    <t>CF12</t>
  </si>
  <si>
    <t>CF13</t>
  </si>
  <si>
    <t>CF14</t>
  </si>
  <si>
    <t>CF15</t>
  </si>
  <si>
    <t>CF16</t>
  </si>
  <si>
    <t>CF17</t>
  </si>
  <si>
    <t>CF18</t>
  </si>
  <si>
    <t>راهنماي تكميل فرم تعهد تقسيم وجه حمايت</t>
  </si>
  <si>
    <t>3- درصد ماليات را از پيش فرض هاي موجود در سلول روبرو انتخاب نماييد.</t>
  </si>
  <si>
    <t>5- مبالغ محاسبه شده را با توجه به تذكرات هر برگه در فرم تعهد تقسيم وجه حمايت وارد نماييد.</t>
  </si>
  <si>
    <t>مجموع مبلغ چك واريزي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</si>
</sst>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u/>
      <sz val="11"/>
      <color theme="10"/>
      <name val="Arial"/>
      <family val="2"/>
      <charset val="178"/>
    </font>
    <font>
      <sz val="11"/>
      <color theme="1"/>
      <name val="Nazanin"/>
      <charset val="178"/>
    </font>
    <font>
      <b/>
      <sz val="11"/>
      <color theme="1"/>
      <name val="Nazanin"/>
      <charset val="178"/>
    </font>
    <font>
      <b/>
      <sz val="11"/>
      <color theme="0"/>
      <name val="Nazanin"/>
      <charset val="178"/>
    </font>
    <font>
      <b/>
      <sz val="11"/>
      <color theme="1"/>
      <name val="Arial"/>
      <family val="2"/>
      <scheme val="minor"/>
    </font>
    <font>
      <sz val="11"/>
      <name val="Arial"/>
      <family val="2"/>
      <charset val="178"/>
      <scheme val="minor"/>
    </font>
    <font>
      <sz val="11"/>
      <color theme="0"/>
      <name val="Nazanin"/>
      <charset val="178"/>
    </font>
    <font>
      <b/>
      <sz val="10"/>
      <color theme="1"/>
      <name val="B Nazanin"/>
      <charset val="178"/>
    </font>
    <font>
      <u/>
      <sz val="10"/>
      <color theme="10"/>
      <name val="Arial"/>
      <family val="2"/>
      <charset val="178"/>
    </font>
    <font>
      <sz val="10"/>
      <color theme="1"/>
      <name val="Arial"/>
      <family val="2"/>
      <charset val="178"/>
      <scheme val="minor"/>
    </font>
    <font>
      <sz val="10"/>
      <color theme="1"/>
      <name val="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4" fillId="2" borderId="1" xfId="0" applyFont="1" applyFill="1" applyBorder="1"/>
    <xf numFmtId="3" fontId="0" fillId="2" borderId="1" xfId="0" applyNumberForma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3" fontId="6" fillId="2" borderId="1" xfId="0" applyNumberFormat="1" applyFont="1" applyFill="1" applyBorder="1" applyAlignment="1">
      <alignment horizontal="center"/>
    </xf>
    <xf numFmtId="9" fontId="1" fillId="0" borderId="0" xfId="0" applyNumberFormat="1" applyFont="1"/>
    <xf numFmtId="0" fontId="7" fillId="0" borderId="0" xfId="0" applyFont="1"/>
    <xf numFmtId="0" fontId="8" fillId="0" borderId="0" xfId="0" applyFont="1"/>
    <xf numFmtId="164" fontId="0" fillId="2" borderId="1" xfId="0" applyNumberFormat="1" applyFill="1" applyBorder="1" applyAlignment="1">
      <alignment horizontal="center"/>
    </xf>
    <xf numFmtId="3" fontId="3" fillId="5" borderId="0" xfId="0" applyNumberFormat="1" applyFont="1" applyFill="1" applyAlignment="1">
      <alignment horizontal="right"/>
    </xf>
    <xf numFmtId="9" fontId="3" fillId="5" borderId="1" xfId="0" applyNumberFormat="1" applyFont="1" applyFill="1" applyBorder="1" applyAlignment="1">
      <alignment horizontal="right"/>
    </xf>
    <xf numFmtId="0" fontId="3" fillId="6" borderId="0" xfId="0" applyFont="1" applyFill="1" applyAlignment="1">
      <alignment readingOrder="2"/>
    </xf>
    <xf numFmtId="0" fontId="3" fillId="6" borderId="0" xfId="0" applyFont="1" applyFill="1"/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0" xfId="0" applyFont="1" applyFill="1"/>
    <xf numFmtId="3" fontId="0" fillId="7" borderId="1" xfId="0" applyNumberFormat="1" applyFill="1" applyBorder="1" applyAlignment="1">
      <alignment horizontal="center"/>
    </xf>
    <xf numFmtId="9" fontId="0" fillId="7" borderId="1" xfId="0" applyNumberForma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 applyProtection="1">
      <alignment horizontal="center"/>
    </xf>
    <xf numFmtId="0" fontId="11" fillId="0" borderId="0" xfId="0" applyFont="1"/>
    <xf numFmtId="0" fontId="12" fillId="0" borderId="0" xfId="0" applyFont="1"/>
    <xf numFmtId="0" fontId="9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0" xfId="0" applyFont="1" applyAlignment="1">
      <alignment horizontal="right" readingOrder="2"/>
    </xf>
    <xf numFmtId="0" fontId="3" fillId="0" borderId="0" xfId="0" applyFont="1" applyAlignment="1">
      <alignment horizontal="right" wrapText="1" readingOrder="2"/>
    </xf>
    <xf numFmtId="0" fontId="4" fillId="0" borderId="0" xfId="0" applyFont="1" applyAlignment="1">
      <alignment horizontal="right" wrapText="1" readingOrder="2"/>
    </xf>
    <xf numFmtId="0" fontId="4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8"/>
  <sheetViews>
    <sheetView rightToLeft="1" tabSelected="1" workbookViewId="0">
      <selection activeCell="E4" sqref="E4"/>
    </sheetView>
  </sheetViews>
  <sheetFormatPr defaultRowHeight="14.25"/>
  <cols>
    <col min="1" max="4" width="18.625" customWidth="1"/>
    <col min="5" max="5" width="18" style="1" customWidth="1"/>
  </cols>
  <sheetData>
    <row r="1" spans="1:27" s="2" customFormat="1" ht="19.5">
      <c r="A1" s="7" t="s">
        <v>41</v>
      </c>
      <c r="E1" s="3"/>
      <c r="Z1" s="14" t="s">
        <v>14</v>
      </c>
      <c r="AA1" s="14" t="s">
        <v>14</v>
      </c>
    </row>
    <row r="2" spans="1:27" s="2" customFormat="1" ht="18">
      <c r="A2" s="31" t="s">
        <v>17</v>
      </c>
      <c r="B2" s="31"/>
      <c r="C2" s="31"/>
      <c r="D2" s="19" t="s">
        <v>13</v>
      </c>
      <c r="E2" s="16" t="s">
        <v>14</v>
      </c>
      <c r="Z2" s="14">
        <v>30000000</v>
      </c>
      <c r="AA2" s="12">
        <v>0.03</v>
      </c>
    </row>
    <row r="3" spans="1:27" s="2" customFormat="1" ht="36.75" customHeight="1">
      <c r="A3" s="32" t="s">
        <v>19</v>
      </c>
      <c r="B3" s="32"/>
      <c r="C3" s="32"/>
      <c r="D3" s="32"/>
      <c r="E3" s="32"/>
      <c r="Z3" s="14">
        <v>40000000</v>
      </c>
      <c r="AA3" s="12">
        <v>0.05</v>
      </c>
    </row>
    <row r="4" spans="1:27" s="2" customFormat="1" ht="18">
      <c r="A4" s="31" t="s">
        <v>42</v>
      </c>
      <c r="B4" s="31"/>
      <c r="C4" s="31"/>
      <c r="D4" s="18" t="s">
        <v>16</v>
      </c>
      <c r="E4" s="17" t="s">
        <v>14</v>
      </c>
      <c r="Z4" s="14">
        <v>50000000</v>
      </c>
    </row>
    <row r="5" spans="1:27" s="2" customFormat="1" ht="18">
      <c r="A5" s="31" t="s">
        <v>18</v>
      </c>
      <c r="B5" s="31"/>
      <c r="C5" s="31"/>
      <c r="D5" s="31"/>
      <c r="E5" s="31"/>
      <c r="Z5" s="14">
        <v>70000000</v>
      </c>
    </row>
    <row r="6" spans="1:27" s="2" customFormat="1" ht="18">
      <c r="A6" s="31" t="s">
        <v>43</v>
      </c>
      <c r="B6" s="31"/>
      <c r="C6" s="31"/>
      <c r="D6" s="31"/>
      <c r="E6" s="31"/>
    </row>
    <row r="7" spans="1:27" s="2" customFormat="1" ht="19.5">
      <c r="A7" s="7"/>
      <c r="E7" s="3"/>
    </row>
    <row r="8" spans="1:27" s="2" customFormat="1" ht="19.5">
      <c r="A8" s="30" t="s">
        <v>3</v>
      </c>
      <c r="B8" s="30"/>
      <c r="C8" s="30"/>
      <c r="D8" s="30"/>
      <c r="E8" s="30" t="s">
        <v>6</v>
      </c>
    </row>
    <row r="9" spans="1:27" s="2" customFormat="1" ht="19.5">
      <c r="A9" s="30" t="s">
        <v>0</v>
      </c>
      <c r="B9" s="30" t="s">
        <v>1</v>
      </c>
      <c r="C9" s="30" t="s">
        <v>2</v>
      </c>
      <c r="D9" s="30"/>
      <c r="E9" s="30"/>
    </row>
    <row r="10" spans="1:27" s="2" customFormat="1" ht="19.5">
      <c r="A10" s="30"/>
      <c r="B10" s="30"/>
      <c r="C10" s="8" t="s">
        <v>4</v>
      </c>
      <c r="D10" s="8" t="s">
        <v>5</v>
      </c>
      <c r="E10" s="30"/>
    </row>
    <row r="11" spans="1:27" s="27" customFormat="1" ht="15.75">
      <c r="A11" s="25">
        <v>1</v>
      </c>
      <c r="B11" s="25">
        <v>0</v>
      </c>
      <c r="C11" s="25">
        <v>0</v>
      </c>
      <c r="D11" s="25">
        <v>0</v>
      </c>
      <c r="E11" s="26" t="s">
        <v>23</v>
      </c>
      <c r="S11" s="28"/>
    </row>
    <row r="12" spans="1:27" s="27" customFormat="1" ht="15.75">
      <c r="A12" s="29">
        <v>1</v>
      </c>
      <c r="B12" s="29">
        <v>0</v>
      </c>
      <c r="C12" s="29">
        <v>1</v>
      </c>
      <c r="D12" s="29">
        <v>0</v>
      </c>
      <c r="E12" s="26" t="s">
        <v>24</v>
      </c>
    </row>
    <row r="13" spans="1:27" s="27" customFormat="1" ht="15.75">
      <c r="A13" s="25">
        <v>1</v>
      </c>
      <c r="B13" s="25">
        <v>0</v>
      </c>
      <c r="C13" s="25">
        <v>0</v>
      </c>
      <c r="D13" s="25">
        <v>1</v>
      </c>
      <c r="E13" s="26" t="s">
        <v>25</v>
      </c>
    </row>
    <row r="14" spans="1:27" s="27" customFormat="1" ht="15.75">
      <c r="A14" s="29">
        <v>1</v>
      </c>
      <c r="B14" s="29">
        <v>1</v>
      </c>
      <c r="C14" s="29">
        <v>0</v>
      </c>
      <c r="D14" s="29">
        <v>0</v>
      </c>
      <c r="E14" s="26" t="s">
        <v>26</v>
      </c>
    </row>
    <row r="15" spans="1:27" s="27" customFormat="1" ht="15.75">
      <c r="A15" s="25">
        <v>1</v>
      </c>
      <c r="B15" s="25">
        <v>1</v>
      </c>
      <c r="C15" s="25">
        <v>1</v>
      </c>
      <c r="D15" s="25">
        <v>0</v>
      </c>
      <c r="E15" s="26" t="s">
        <v>27</v>
      </c>
    </row>
    <row r="16" spans="1:27" s="27" customFormat="1" ht="15.75">
      <c r="A16" s="29">
        <v>1</v>
      </c>
      <c r="B16" s="29">
        <v>1</v>
      </c>
      <c r="C16" s="29">
        <v>0</v>
      </c>
      <c r="D16" s="29">
        <v>1</v>
      </c>
      <c r="E16" s="26" t="s">
        <v>28</v>
      </c>
    </row>
    <row r="17" spans="1:5" s="27" customFormat="1" ht="15.75">
      <c r="A17" s="25">
        <v>1</v>
      </c>
      <c r="B17" s="25">
        <v>2</v>
      </c>
      <c r="C17" s="25">
        <v>0</v>
      </c>
      <c r="D17" s="25">
        <v>0</v>
      </c>
      <c r="E17" s="26" t="s">
        <v>29</v>
      </c>
    </row>
    <row r="18" spans="1:5" s="27" customFormat="1" ht="15.75">
      <c r="A18" s="29">
        <v>1</v>
      </c>
      <c r="B18" s="29">
        <v>2</v>
      </c>
      <c r="C18" s="29">
        <v>1</v>
      </c>
      <c r="D18" s="29">
        <v>0</v>
      </c>
      <c r="E18" s="26" t="s">
        <v>30</v>
      </c>
    </row>
    <row r="19" spans="1:5" s="27" customFormat="1" ht="15.75">
      <c r="A19" s="25">
        <v>1</v>
      </c>
      <c r="B19" s="25">
        <v>2</v>
      </c>
      <c r="C19" s="25">
        <v>0</v>
      </c>
      <c r="D19" s="25">
        <v>1</v>
      </c>
      <c r="E19" s="26" t="s">
        <v>31</v>
      </c>
    </row>
    <row r="20" spans="1:5" s="27" customFormat="1" ht="15.75">
      <c r="A20" s="29">
        <v>2</v>
      </c>
      <c r="B20" s="29">
        <v>0</v>
      </c>
      <c r="C20" s="29">
        <v>0</v>
      </c>
      <c r="D20" s="29">
        <v>0</v>
      </c>
      <c r="E20" s="26" t="s">
        <v>32</v>
      </c>
    </row>
    <row r="21" spans="1:5" s="27" customFormat="1" ht="15.75">
      <c r="A21" s="25">
        <v>2</v>
      </c>
      <c r="B21" s="25">
        <v>0</v>
      </c>
      <c r="C21" s="25">
        <v>1</v>
      </c>
      <c r="D21" s="25">
        <v>0</v>
      </c>
      <c r="E21" s="26" t="s">
        <v>33</v>
      </c>
    </row>
    <row r="22" spans="1:5" s="27" customFormat="1" ht="15.75">
      <c r="A22" s="29">
        <v>2</v>
      </c>
      <c r="B22" s="29">
        <v>0</v>
      </c>
      <c r="C22" s="29">
        <v>0</v>
      </c>
      <c r="D22" s="29">
        <v>1</v>
      </c>
      <c r="E22" s="26" t="s">
        <v>34</v>
      </c>
    </row>
    <row r="23" spans="1:5" s="27" customFormat="1" ht="15.75">
      <c r="A23" s="25">
        <v>2</v>
      </c>
      <c r="B23" s="25">
        <v>1</v>
      </c>
      <c r="C23" s="25">
        <v>0</v>
      </c>
      <c r="D23" s="25">
        <v>0</v>
      </c>
      <c r="E23" s="26" t="s">
        <v>35</v>
      </c>
    </row>
    <row r="24" spans="1:5" s="27" customFormat="1" ht="15.75">
      <c r="A24" s="29">
        <v>2</v>
      </c>
      <c r="B24" s="29">
        <v>1</v>
      </c>
      <c r="C24" s="29">
        <v>1</v>
      </c>
      <c r="D24" s="29">
        <v>0</v>
      </c>
      <c r="E24" s="26" t="s">
        <v>36</v>
      </c>
    </row>
    <row r="25" spans="1:5" s="27" customFormat="1" ht="15.75">
      <c r="A25" s="25">
        <v>2</v>
      </c>
      <c r="B25" s="25">
        <v>1</v>
      </c>
      <c r="C25" s="25">
        <v>0</v>
      </c>
      <c r="D25" s="25">
        <v>1</v>
      </c>
      <c r="E25" s="26" t="s">
        <v>37</v>
      </c>
    </row>
    <row r="26" spans="1:5" s="27" customFormat="1" ht="15.75">
      <c r="A26" s="29">
        <v>2</v>
      </c>
      <c r="B26" s="29">
        <v>2</v>
      </c>
      <c r="C26" s="29">
        <v>0</v>
      </c>
      <c r="D26" s="29">
        <v>0</v>
      </c>
      <c r="E26" s="26" t="s">
        <v>38</v>
      </c>
    </row>
    <row r="27" spans="1:5" s="27" customFormat="1" ht="15.75">
      <c r="A27" s="25">
        <v>2</v>
      </c>
      <c r="B27" s="25">
        <v>2</v>
      </c>
      <c r="C27" s="25">
        <v>1</v>
      </c>
      <c r="D27" s="25">
        <v>0</v>
      </c>
      <c r="E27" s="26" t="s">
        <v>39</v>
      </c>
    </row>
    <row r="28" spans="1:5" s="27" customFormat="1" ht="15.75">
      <c r="A28" s="29">
        <v>2</v>
      </c>
      <c r="B28" s="29">
        <v>2</v>
      </c>
      <c r="C28" s="29">
        <v>0</v>
      </c>
      <c r="D28" s="29">
        <v>1</v>
      </c>
      <c r="E28" s="26" t="s">
        <v>40</v>
      </c>
    </row>
  </sheetData>
  <protectedRanges>
    <protectedRange password="CCF0" sqref="Z1:AA1048576 G1:H1048576 K1:K1048576" name="Range1"/>
  </protectedRanges>
  <dataConsolidate/>
  <mergeCells count="10">
    <mergeCell ref="A5:E5"/>
    <mergeCell ref="A3:E3"/>
    <mergeCell ref="A6:E6"/>
    <mergeCell ref="A2:C2"/>
    <mergeCell ref="A4:C4"/>
    <mergeCell ref="C9:D9"/>
    <mergeCell ref="B9:B10"/>
    <mergeCell ref="A9:A10"/>
    <mergeCell ref="A8:D8"/>
    <mergeCell ref="E8:E10"/>
  </mergeCells>
  <dataValidations count="4">
    <dataValidation type="list" allowBlank="1" showInputMessage="1" showErrorMessage="1" sqref="E2">
      <formula1>$Z$1:$Z$5</formula1>
    </dataValidation>
    <dataValidation type="custom" allowBlank="1" showInputMessage="1" showErrorMessage="1" sqref="S8:S11">
      <formula1>"ميبغ"</formula1>
    </dataValidation>
    <dataValidation type="custom" allowBlank="1" showInputMessage="1" showErrorMessage="1" sqref="S13">
      <formula1>"مبلغ"</formula1>
    </dataValidation>
    <dataValidation type="list" allowBlank="1" showInputMessage="1" showErrorMessage="1" sqref="E4">
      <formula1>$AA$1:$AA$3</formula1>
    </dataValidation>
  </dataValidations>
  <hyperlinks>
    <hyperlink ref="E11" location="'MS01'!A1" display="MS01"/>
    <hyperlink ref="E12:E28" location="'MS01'!A1" display="MS01"/>
    <hyperlink ref="E11:E28" location="'CF01'!A1" display="CF01"/>
    <hyperlink ref="E12" location="'CF02'!A1" display="CF02"/>
    <hyperlink ref="E13" location="'CF03'!A1" display="CF03"/>
    <hyperlink ref="E14" location="'CF04'!A1" display="CF04"/>
    <hyperlink ref="E15" location="'CF05'!A1" display="CF05"/>
    <hyperlink ref="E16" location="'CF06'!A1" display="CF06"/>
    <hyperlink ref="E17" location="'CF07'!A1" display="CF07"/>
    <hyperlink ref="E18" location="'CF08'!A1" display="CF08"/>
    <hyperlink ref="E19" location="'CF09'!A1" display="CF09"/>
    <hyperlink ref="E20" location="'CF10'!A1" display="CF10"/>
    <hyperlink ref="E21" location="'CF11'!A1" display="CF11"/>
    <hyperlink ref="E22" location="'CF12'!A1" display="CF12"/>
    <hyperlink ref="E23" location="'CF13'!A1" display="CF13"/>
    <hyperlink ref="E24" location="'CF14'!A1" display="CF14"/>
    <hyperlink ref="E25" location="'CF15'!A1" display="CF15"/>
    <hyperlink ref="E26" location="'CF16'!A1" display="CF16"/>
    <hyperlink ref="E27" location="'CF17'!A1" display="CF17"/>
    <hyperlink ref="E28" location="'CF18'!A1" display="CF18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0.3</v>
      </c>
      <c r="C5" s="11" t="e">
        <f>0.3*C1*(1-C2)</f>
        <v>#VALUE!</v>
      </c>
    </row>
    <row r="6" spans="1:19" ht="19.5">
      <c r="A6" s="5" t="s">
        <v>8</v>
      </c>
      <c r="B6" s="15">
        <v>0</v>
      </c>
      <c r="C6" s="6">
        <v>0</v>
      </c>
    </row>
    <row r="7" spans="1:19" ht="19.5">
      <c r="A7" s="5" t="s">
        <v>9</v>
      </c>
      <c r="B7" s="15">
        <v>7.4999999999999997E-2</v>
      </c>
      <c r="C7" s="11" t="e">
        <f>0.075*C1*(1-C2)</f>
        <v>#VALUE!</v>
      </c>
    </row>
    <row r="8" spans="1:19" ht="19.5">
      <c r="A8" s="5" t="s">
        <v>10</v>
      </c>
      <c r="B8" s="15">
        <v>7.4999999999999997E-2</v>
      </c>
      <c r="C8" s="11" t="e">
        <f>0.075*C1*(1-C2)</f>
        <v>#VALUE!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11" t="e">
        <f>0.15*C1*(1-C2)</f>
        <v>#VALUE!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19.5">
      <c r="A12" s="7"/>
      <c r="B12" s="7"/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0.2</v>
      </c>
      <c r="C5" s="11" t="e">
        <f>0.2*C1*(1-C2)</f>
        <v>#VALUE!</v>
      </c>
    </row>
    <row r="6" spans="1:19" ht="19.5">
      <c r="A6" s="5" t="s">
        <v>8</v>
      </c>
      <c r="B6" s="15">
        <v>0.2</v>
      </c>
      <c r="C6" s="11" t="e">
        <f>0.2*C1*(1-C2)</f>
        <v>#VALUE!</v>
      </c>
    </row>
    <row r="7" spans="1:19" ht="19.5">
      <c r="A7" s="5" t="s">
        <v>9</v>
      </c>
      <c r="B7" s="15">
        <v>0</v>
      </c>
      <c r="C7" s="6">
        <v>0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0.6</v>
      </c>
      <c r="C9" s="11" t="e">
        <f>0.6*C1*(1-C2)</f>
        <v>#VALUE!</v>
      </c>
    </row>
    <row r="10" spans="1:19" ht="19.5">
      <c r="A10" s="5" t="s">
        <v>12</v>
      </c>
      <c r="B10" s="15">
        <v>0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19.5">
      <c r="A12" s="7"/>
      <c r="B12" s="7"/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0.15</v>
      </c>
      <c r="C5" s="11" t="e">
        <f>0.15*C1*(1-C2)</f>
        <v>#VALUE!</v>
      </c>
    </row>
    <row r="6" spans="1:19" ht="19.5">
      <c r="A6" s="5" t="s">
        <v>8</v>
      </c>
      <c r="B6" s="15">
        <v>0.15</v>
      </c>
      <c r="C6" s="11" t="e">
        <f>0.15*C1*(1-C2)</f>
        <v>#VALUE!</v>
      </c>
    </row>
    <row r="7" spans="1:19" ht="19.5">
      <c r="A7" s="5" t="s">
        <v>9</v>
      </c>
      <c r="B7" s="15">
        <v>0</v>
      </c>
      <c r="C7" s="6">
        <v>0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37.5" customHeight="1">
      <c r="A12" s="33" t="s">
        <v>22</v>
      </c>
      <c r="B12" s="33"/>
      <c r="C12" s="33"/>
    </row>
  </sheetData>
  <sheetProtection password="CCF0" sheet="1" objects="1" scenarios="1"/>
  <mergeCells count="2">
    <mergeCell ref="A12:C12"/>
    <mergeCell ref="A11:B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0.15</v>
      </c>
      <c r="C5" s="11" t="e">
        <f>0.15*C1*(1-C2)</f>
        <v>#VALUE!</v>
      </c>
    </row>
    <row r="6" spans="1:19" ht="19.5">
      <c r="A6" s="5" t="s">
        <v>8</v>
      </c>
      <c r="B6" s="15">
        <v>0.15</v>
      </c>
      <c r="C6" s="11" t="e">
        <f>0.15*C1*(1-C2)</f>
        <v>#VALUE!</v>
      </c>
    </row>
    <row r="7" spans="1:19" ht="19.5">
      <c r="A7" s="5" t="s">
        <v>9</v>
      </c>
      <c r="B7" s="15">
        <v>7.4999999999999997E-2</v>
      </c>
      <c r="C7" s="6">
        <v>0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11" t="e">
        <f>0.15*C1*(1-C2)</f>
        <v>#VALUE!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19.5">
      <c r="A12" s="7"/>
      <c r="B12" s="7"/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0.15</v>
      </c>
      <c r="C5" s="11" t="e">
        <f>0.15*C1*(1-C2)</f>
        <v>#VALUE!</v>
      </c>
    </row>
    <row r="6" spans="1:19" ht="19.5">
      <c r="A6" s="5" t="s">
        <v>8</v>
      </c>
      <c r="B6" s="15">
        <v>0.15</v>
      </c>
      <c r="C6" s="11" t="e">
        <f>0.15*C1*(1-C2)</f>
        <v>#VALUE!</v>
      </c>
    </row>
    <row r="7" spans="1:19" ht="19.5">
      <c r="A7" s="5" t="s">
        <v>9</v>
      </c>
      <c r="B7" s="15">
        <v>0.15</v>
      </c>
      <c r="C7" s="11" t="e">
        <f>0.15*C1*(1-C2)</f>
        <v>#VALUE!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19.5">
      <c r="A12" s="7"/>
      <c r="B12" s="7"/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S12"/>
  <sheetViews>
    <sheetView rightToLeft="1" workbookViewId="0">
      <selection activeCell="C13" sqref="C13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0.15</v>
      </c>
      <c r="C5" s="11" t="e">
        <f>0.15*C1*(1-C2)</f>
        <v>#VALUE!</v>
      </c>
    </row>
    <row r="6" spans="1:19" ht="19.5">
      <c r="A6" s="5" t="s">
        <v>8</v>
      </c>
      <c r="B6" s="15">
        <v>0.15</v>
      </c>
      <c r="C6" s="11" t="e">
        <f>0.15*C1*(1-C2)</f>
        <v>#VALUE!</v>
      </c>
    </row>
    <row r="7" spans="1:19" ht="19.5">
      <c r="A7" s="5" t="s">
        <v>9</v>
      </c>
      <c r="B7" s="15">
        <v>0.15</v>
      </c>
      <c r="C7" s="11" t="e">
        <f>0.15*C1*(1-C2)</f>
        <v>#VALUE!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37.5" customHeight="1">
      <c r="A12" s="33" t="s">
        <v>22</v>
      </c>
      <c r="B12" s="33"/>
      <c r="C12" s="33"/>
    </row>
  </sheetData>
  <sheetProtection password="CCF0" sheet="1" objects="1" scenarios="1"/>
  <mergeCells count="2">
    <mergeCell ref="A12:C12"/>
    <mergeCell ref="A11:B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0.15</v>
      </c>
      <c r="C5" s="11" t="e">
        <f>0.15*C1*(1-C2)</f>
        <v>#VALUE!</v>
      </c>
    </row>
    <row r="6" spans="1:19" ht="19.5">
      <c r="A6" s="5" t="s">
        <v>8</v>
      </c>
      <c r="B6" s="15">
        <v>0.15</v>
      </c>
      <c r="C6" s="11" t="e">
        <f>0.15*C1*(1-C2)</f>
        <v>#VALUE!</v>
      </c>
    </row>
    <row r="7" spans="1:19" ht="19.5">
      <c r="A7" s="5" t="s">
        <v>9</v>
      </c>
      <c r="B7" s="15">
        <v>0.15</v>
      </c>
      <c r="C7" s="11" t="e">
        <f>0.15*C1*(1-C2)</f>
        <v>#VALUE!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11" t="e">
        <f>0.15*C1*(1-C2)</f>
        <v>#VALUE!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19.5">
      <c r="A12" s="7"/>
      <c r="B12" s="7"/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0.15</v>
      </c>
      <c r="C5" s="11" t="e">
        <f>0.15*C1*(1-C2)</f>
        <v>#VALUE!</v>
      </c>
    </row>
    <row r="6" spans="1:19" ht="19.5">
      <c r="A6" s="5" t="s">
        <v>8</v>
      </c>
      <c r="B6" s="15">
        <v>0.15</v>
      </c>
      <c r="C6" s="11" t="e">
        <f>0.15*C1*(1-C2)</f>
        <v>#VALUE!</v>
      </c>
    </row>
    <row r="7" spans="1:19" ht="19.5">
      <c r="A7" s="5" t="s">
        <v>9</v>
      </c>
      <c r="B7" s="15">
        <v>7.4999999999999997E-2</v>
      </c>
      <c r="C7" s="11" t="e">
        <f>0.075*C1*(1-C2)</f>
        <v>#VALUE!</v>
      </c>
    </row>
    <row r="8" spans="1:19" ht="19.5">
      <c r="A8" s="5" t="s">
        <v>10</v>
      </c>
      <c r="B8" s="15">
        <v>7.4999999999999997E-2</v>
      </c>
      <c r="C8" s="11" t="e">
        <f>0.075*C1*(1-C2)</f>
        <v>#VALUE!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19.5">
      <c r="A12" s="7"/>
      <c r="B12" s="7"/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0.15</v>
      </c>
      <c r="C5" s="11" t="e">
        <f>0.15*C1*(1-C2)</f>
        <v>#VALUE!</v>
      </c>
    </row>
    <row r="6" spans="1:19" ht="19.5">
      <c r="A6" s="5" t="s">
        <v>8</v>
      </c>
      <c r="B6" s="15">
        <v>0.15</v>
      </c>
      <c r="C6" s="11" t="e">
        <f>0.15*C1*(1-C2)</f>
        <v>#VALUE!</v>
      </c>
    </row>
    <row r="7" spans="1:19" ht="19.5">
      <c r="A7" s="5" t="s">
        <v>9</v>
      </c>
      <c r="B7" s="15">
        <v>7.4999999999999997E-2</v>
      </c>
      <c r="C7" s="11" t="e">
        <f>0.075*C1*(1-C2)</f>
        <v>#VALUE!</v>
      </c>
    </row>
    <row r="8" spans="1:19" ht="19.5">
      <c r="A8" s="5" t="s">
        <v>10</v>
      </c>
      <c r="B8" s="15">
        <v>7.4999999999999997E-2</v>
      </c>
      <c r="C8" s="11" t="e">
        <f>0.075*C1*(1-C2)</f>
        <v>#VALUE!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37.5" customHeight="1">
      <c r="A12" s="33" t="s">
        <v>22</v>
      </c>
      <c r="B12" s="33"/>
      <c r="C12" s="33"/>
    </row>
  </sheetData>
  <sheetProtection password="CCF0" sheet="1" objects="1" scenarios="1" selectLockedCells="1"/>
  <mergeCells count="2">
    <mergeCell ref="A12:C12"/>
    <mergeCell ref="A11:B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S11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0.15</v>
      </c>
      <c r="C5" s="11" t="e">
        <f>0.15*C1*(1-C2)</f>
        <v>#VALUE!</v>
      </c>
    </row>
    <row r="6" spans="1:19" ht="19.5">
      <c r="A6" s="5" t="s">
        <v>8</v>
      </c>
      <c r="B6" s="15">
        <v>0.15</v>
      </c>
      <c r="C6" s="11" t="e">
        <f>0.15*C1*(1-C2)</f>
        <v>#VALUE!</v>
      </c>
    </row>
    <row r="7" spans="1:19" ht="19.5">
      <c r="A7" s="5" t="s">
        <v>9</v>
      </c>
      <c r="B7" s="15">
        <v>7.4999999999999997E-2</v>
      </c>
      <c r="C7" s="11" t="e">
        <f>0.075*C1*(1-C2)</f>
        <v>#VALUE!</v>
      </c>
    </row>
    <row r="8" spans="1:19" ht="19.5">
      <c r="A8" s="5" t="s">
        <v>10</v>
      </c>
      <c r="B8" s="15">
        <v>7.4999999999999997E-2</v>
      </c>
      <c r="C8" s="11" t="e">
        <f>0.075*C1*(1-C2)</f>
        <v>#VALUE!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11" t="e">
        <f>0.15*C1*(1-C2)</f>
        <v>#VALUE!</v>
      </c>
    </row>
    <row r="11" spans="1:19" ht="19.5">
      <c r="A11" s="34" t="s">
        <v>44</v>
      </c>
      <c r="B11" s="34"/>
      <c r="C11" s="11" t="e">
        <f>SUM(C5:C10)</f>
        <v>#VALUE!</v>
      </c>
    </row>
  </sheetData>
  <sheetProtection password="CCF0" sheet="1" objects="1" scenarios="1"/>
  <mergeCells count="1">
    <mergeCell ref="A11:B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1"/>
  <sheetViews>
    <sheetView rightToLeft="1" workbookViewId="0">
      <selection activeCell="C2" sqref="C2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  <col min="14" max="15" width="9" style="10"/>
    <col min="16" max="19" width="9" style="13"/>
  </cols>
  <sheetData>
    <row r="1" spans="1:8">
      <c r="A1" s="22" t="s">
        <v>13</v>
      </c>
      <c r="B1" s="22"/>
      <c r="C1" s="23" t="str">
        <f>راهنما!E2</f>
        <v>انتخاب نماييد.</v>
      </c>
      <c r="G1" s="10"/>
      <c r="H1" s="12"/>
    </row>
    <row r="2" spans="1:8">
      <c r="A2" s="22" t="s">
        <v>20</v>
      </c>
      <c r="B2" s="22"/>
      <c r="C2" s="24" t="str">
        <f>راهنما!E4</f>
        <v>انتخاب نماييد.</v>
      </c>
      <c r="G2" s="10"/>
      <c r="H2" s="10"/>
    </row>
    <row r="3" spans="1:8">
      <c r="A3" s="4"/>
      <c r="B3" s="4"/>
      <c r="C3" s="21"/>
      <c r="G3" s="10"/>
      <c r="H3" s="10"/>
    </row>
    <row r="4" spans="1:8">
      <c r="A4" s="4"/>
      <c r="B4" s="9" t="s">
        <v>15</v>
      </c>
      <c r="C4" s="20" t="s">
        <v>21</v>
      </c>
    </row>
    <row r="5" spans="1:8" ht="19.5">
      <c r="A5" s="5" t="s">
        <v>7</v>
      </c>
      <c r="B5" s="15">
        <v>0.4</v>
      </c>
      <c r="C5" s="11" t="e">
        <f>0.4*C1*(1-C2)</f>
        <v>#VALUE!</v>
      </c>
    </row>
    <row r="6" spans="1:8" ht="19.5">
      <c r="A6" s="5" t="s">
        <v>8</v>
      </c>
      <c r="B6" s="15">
        <v>0</v>
      </c>
      <c r="C6" s="6">
        <v>0</v>
      </c>
    </row>
    <row r="7" spans="1:8" ht="19.5">
      <c r="A7" s="5" t="s">
        <v>9</v>
      </c>
      <c r="B7" s="15">
        <v>0</v>
      </c>
      <c r="C7" s="6">
        <v>0</v>
      </c>
    </row>
    <row r="8" spans="1:8" ht="19.5">
      <c r="A8" s="5" t="s">
        <v>10</v>
      </c>
      <c r="B8" s="15">
        <v>0</v>
      </c>
      <c r="C8" s="6">
        <v>0</v>
      </c>
    </row>
    <row r="9" spans="1:8" ht="19.5">
      <c r="A9" s="5" t="s">
        <v>11</v>
      </c>
      <c r="B9" s="15">
        <v>0.6</v>
      </c>
      <c r="C9" s="11" t="e">
        <f>0.6*C1*(1-C2)</f>
        <v>#VALUE!</v>
      </c>
    </row>
    <row r="10" spans="1:8" ht="19.5">
      <c r="A10" s="5" t="s">
        <v>12</v>
      </c>
      <c r="B10" s="15">
        <v>0</v>
      </c>
      <c r="C10" s="6">
        <v>0</v>
      </c>
    </row>
    <row r="11" spans="1:8" ht="19.5">
      <c r="A11" s="34" t="s">
        <v>44</v>
      </c>
      <c r="B11" s="34"/>
      <c r="C11" s="11" t="e">
        <f>SUM(C5:C10)</f>
        <v>#VALUE!</v>
      </c>
    </row>
  </sheetData>
  <sheetProtection password="CCF0" sheet="1" objects="1" scenarios="1"/>
  <mergeCells count="1">
    <mergeCell ref="A11:B1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0.3</v>
      </c>
      <c r="C5" s="11" t="e">
        <f>0.3*C1*(1-C2)</f>
        <v>#VALUE!</v>
      </c>
    </row>
    <row r="6" spans="1:19" ht="19.5">
      <c r="A6" s="5" t="s">
        <v>8</v>
      </c>
      <c r="B6" s="15">
        <v>0</v>
      </c>
      <c r="C6" s="6">
        <v>0</v>
      </c>
    </row>
    <row r="7" spans="1:19" ht="19.5">
      <c r="A7" s="5" t="s">
        <v>9</v>
      </c>
      <c r="B7" s="15">
        <v>0</v>
      </c>
      <c r="C7" s="6">
        <v>0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37.5" customHeight="1">
      <c r="A12" s="33" t="s">
        <v>22</v>
      </c>
      <c r="B12" s="33"/>
      <c r="C12" s="33"/>
    </row>
  </sheetData>
  <sheetProtection password="CCF0" sheet="1" objects="1" scenarios="1"/>
  <mergeCells count="2">
    <mergeCell ref="A12:C12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11"/>
  <sheetViews>
    <sheetView rightToLeft="1" workbookViewId="0">
      <selection activeCell="B25" sqref="B25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0.3</v>
      </c>
      <c r="C5" s="11" t="e">
        <f>0.3*C1*(1-C2)</f>
        <v>#VALUE!</v>
      </c>
    </row>
    <row r="6" spans="1:19" ht="19.5">
      <c r="A6" s="5" t="s">
        <v>8</v>
      </c>
      <c r="B6" s="15">
        <v>0</v>
      </c>
      <c r="C6" s="6">
        <v>0</v>
      </c>
    </row>
    <row r="7" spans="1:19" ht="19.5">
      <c r="A7" s="5" t="s">
        <v>9</v>
      </c>
      <c r="B7" s="15">
        <v>0</v>
      </c>
      <c r="C7" s="6">
        <v>0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11" t="e">
        <f>0.15*C1*(1-C2)</f>
        <v>#VALUE!</v>
      </c>
    </row>
    <row r="11" spans="1:19" ht="19.5">
      <c r="A11" s="34" t="s">
        <v>44</v>
      </c>
      <c r="B11" s="34"/>
      <c r="C11" s="11" t="e">
        <f>SUM(C5:C10)</f>
        <v>#VALUE!</v>
      </c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11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  <col min="13" max="16" width="9" style="13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M1"/>
      <c r="N1" s="10"/>
      <c r="O1" s="10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M2"/>
      <c r="N2" s="10"/>
      <c r="O2" s="10"/>
      <c r="Q2" s="13"/>
      <c r="R2" s="13"/>
      <c r="S2" s="13"/>
    </row>
    <row r="3" spans="1:19">
      <c r="A3" s="4"/>
      <c r="B3" s="4"/>
      <c r="C3" s="21"/>
      <c r="G3" s="10"/>
      <c r="H3" s="10"/>
      <c r="M3"/>
      <c r="N3" s="10"/>
      <c r="O3" s="10"/>
      <c r="Q3" s="13"/>
      <c r="R3" s="13"/>
      <c r="S3" s="13"/>
    </row>
    <row r="4" spans="1:19">
      <c r="A4" s="4"/>
      <c r="B4" s="9" t="s">
        <v>15</v>
      </c>
      <c r="C4" s="20" t="s">
        <v>21</v>
      </c>
      <c r="M4"/>
      <c r="N4" s="10"/>
      <c r="O4" s="10"/>
      <c r="Q4" s="13"/>
      <c r="R4" s="13"/>
      <c r="S4" s="13"/>
    </row>
    <row r="5" spans="1:19" ht="19.5">
      <c r="A5" s="5" t="s">
        <v>7</v>
      </c>
      <c r="B5" s="15">
        <v>0.3</v>
      </c>
      <c r="C5" s="11" t="e">
        <f>0.3*C1*(1-C2)</f>
        <v>#VALUE!</v>
      </c>
    </row>
    <row r="6" spans="1:19" ht="19.5">
      <c r="A6" s="5" t="s">
        <v>8</v>
      </c>
      <c r="B6" s="15">
        <v>0</v>
      </c>
      <c r="C6" s="6">
        <v>0</v>
      </c>
    </row>
    <row r="7" spans="1:19" ht="19.5">
      <c r="A7" s="5" t="s">
        <v>9</v>
      </c>
      <c r="B7" s="15">
        <v>0.15</v>
      </c>
      <c r="C7" s="11" t="e">
        <f>0.15*C1*(1-C2)</f>
        <v>#VALUE!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</sheetData>
  <sheetProtection password="CCF0" sheet="1" objects="1" scenarios="1"/>
  <mergeCells count="1">
    <mergeCell ref="A11:B1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0.3</v>
      </c>
      <c r="C5" s="11" t="e">
        <f>0.3*C1*(1-C2)</f>
        <v>#VALUE!</v>
      </c>
    </row>
    <row r="6" spans="1:19" ht="19.5">
      <c r="A6" s="5" t="s">
        <v>8</v>
      </c>
      <c r="B6" s="15">
        <v>0</v>
      </c>
      <c r="C6" s="6">
        <v>0</v>
      </c>
    </row>
    <row r="7" spans="1:19" ht="19.5">
      <c r="A7" s="5" t="s">
        <v>9</v>
      </c>
      <c r="B7" s="15">
        <v>0.15</v>
      </c>
      <c r="C7" s="11" t="e">
        <f>0.15*C1*(1-C2)</f>
        <v>#VALUE!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37.5" customHeight="1">
      <c r="A12" s="33" t="s">
        <v>22</v>
      </c>
      <c r="B12" s="33"/>
      <c r="C12" s="33"/>
    </row>
  </sheetData>
  <sheetProtection password="CCF0" sheet="1" objects="1" scenarios="1"/>
  <mergeCells count="2">
    <mergeCell ref="A12:C12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0.3</v>
      </c>
      <c r="C5" s="11" t="e">
        <f>0.3*C1*(1-C2)</f>
        <v>#VALUE!</v>
      </c>
    </row>
    <row r="6" spans="1:19" ht="19.5">
      <c r="A6" s="5" t="s">
        <v>8</v>
      </c>
      <c r="B6" s="15">
        <v>0</v>
      </c>
      <c r="C6" s="6">
        <v>0</v>
      </c>
    </row>
    <row r="7" spans="1:19" ht="19.5">
      <c r="A7" s="5" t="s">
        <v>9</v>
      </c>
      <c r="B7" s="15">
        <v>0.15</v>
      </c>
      <c r="C7" s="11" t="e">
        <f>0.15*C1*(1-C2)</f>
        <v>#VALUE!</v>
      </c>
    </row>
    <row r="8" spans="1:19" ht="19.5">
      <c r="A8" s="5" t="s">
        <v>10</v>
      </c>
      <c r="B8" s="15">
        <v>0</v>
      </c>
      <c r="C8" s="6">
        <v>0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0.15</v>
      </c>
      <c r="C10" s="11" t="e">
        <f>0.15*C1*(1-C2)</f>
        <v>#VALUE!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19.5">
      <c r="A12" s="7"/>
      <c r="B12" s="7"/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S11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0.3</v>
      </c>
      <c r="C5" s="11" t="e">
        <f>0.3*C1*(1-C2)</f>
        <v>#VALUE!</v>
      </c>
    </row>
    <row r="6" spans="1:19" ht="19.5">
      <c r="A6" s="5" t="s">
        <v>8</v>
      </c>
      <c r="B6" s="15">
        <v>0</v>
      </c>
      <c r="C6" s="6">
        <v>0</v>
      </c>
    </row>
    <row r="7" spans="1:19" ht="19.5">
      <c r="A7" s="5" t="s">
        <v>9</v>
      </c>
      <c r="B7" s="15">
        <v>7.4999999999999997E-2</v>
      </c>
      <c r="C7" s="11" t="e">
        <f>0.075*C1*(1-C2)</f>
        <v>#VALUE!</v>
      </c>
    </row>
    <row r="8" spans="1:19" ht="19.5">
      <c r="A8" s="5" t="s">
        <v>10</v>
      </c>
      <c r="B8" s="15">
        <v>7.4999999999999997E-2</v>
      </c>
      <c r="C8" s="11" t="e">
        <f>0.075*C1*(1-C2)</f>
        <v>#VALUE!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</sheetData>
  <sheetProtection password="CCF0" sheet="1" objects="1" scenarios="1"/>
  <mergeCells count="1">
    <mergeCell ref="A11:B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S12"/>
  <sheetViews>
    <sheetView rightToLeft="1" workbookViewId="0">
      <selection activeCell="A11" sqref="A11:C11"/>
    </sheetView>
  </sheetViews>
  <sheetFormatPr defaultRowHeight="18"/>
  <cols>
    <col min="1" max="1" width="22.375" style="2" bestFit="1" customWidth="1"/>
    <col min="2" max="2" width="10.625" style="2" customWidth="1"/>
    <col min="3" max="3" width="30.625" style="1" customWidth="1"/>
  </cols>
  <sheetData>
    <row r="1" spans="1:19">
      <c r="A1" s="22" t="s">
        <v>13</v>
      </c>
      <c r="B1" s="22"/>
      <c r="C1" s="23" t="str">
        <f>راهنما!E2</f>
        <v>انتخاب نماييد.</v>
      </c>
      <c r="G1" s="10"/>
      <c r="H1" s="12"/>
      <c r="N1" s="10"/>
      <c r="O1" s="10"/>
      <c r="P1" s="13"/>
      <c r="Q1" s="13"/>
      <c r="R1" s="13"/>
      <c r="S1" s="13"/>
    </row>
    <row r="2" spans="1:19">
      <c r="A2" s="22" t="s">
        <v>20</v>
      </c>
      <c r="B2" s="22"/>
      <c r="C2" s="24" t="str">
        <f>راهنما!E4</f>
        <v>انتخاب نماييد.</v>
      </c>
      <c r="G2" s="10"/>
      <c r="H2" s="10"/>
      <c r="N2" s="10"/>
      <c r="O2" s="10"/>
      <c r="P2" s="13"/>
      <c r="Q2" s="13"/>
      <c r="R2" s="13"/>
      <c r="S2" s="13"/>
    </row>
    <row r="3" spans="1:19">
      <c r="A3" s="4"/>
      <c r="B3" s="4"/>
      <c r="C3" s="21"/>
      <c r="G3" s="10"/>
      <c r="H3" s="10"/>
      <c r="N3" s="10"/>
      <c r="O3" s="10"/>
      <c r="P3" s="13"/>
      <c r="Q3" s="13"/>
      <c r="R3" s="13"/>
      <c r="S3" s="13"/>
    </row>
    <row r="4" spans="1:19">
      <c r="A4" s="4"/>
      <c r="B4" s="9" t="s">
        <v>15</v>
      </c>
      <c r="C4" s="20" t="s">
        <v>21</v>
      </c>
      <c r="N4" s="10"/>
      <c r="O4" s="10"/>
      <c r="P4" s="13"/>
      <c r="Q4" s="13"/>
      <c r="R4" s="13"/>
      <c r="S4" s="13"/>
    </row>
    <row r="5" spans="1:19" ht="19.5">
      <c r="A5" s="5" t="s">
        <v>7</v>
      </c>
      <c r="B5" s="15">
        <v>0.3</v>
      </c>
      <c r="C5" s="11" t="e">
        <f>0.3*C1*(1-C2)</f>
        <v>#VALUE!</v>
      </c>
    </row>
    <row r="6" spans="1:19" ht="19.5">
      <c r="A6" s="5" t="s">
        <v>8</v>
      </c>
      <c r="B6" s="15">
        <v>0</v>
      </c>
      <c r="C6" s="6">
        <v>0</v>
      </c>
    </row>
    <row r="7" spans="1:19" ht="19.5">
      <c r="A7" s="5" t="s">
        <v>9</v>
      </c>
      <c r="B7" s="15">
        <v>7.4999999999999997E-2</v>
      </c>
      <c r="C7" s="11" t="e">
        <f>0.075*C1*(1-C2)</f>
        <v>#VALUE!</v>
      </c>
    </row>
    <row r="8" spans="1:19" ht="19.5">
      <c r="A8" s="5" t="s">
        <v>10</v>
      </c>
      <c r="B8" s="15">
        <v>7.4999999999999997E-2</v>
      </c>
      <c r="C8" s="11" t="e">
        <f>0.075*C1*(1-C2)</f>
        <v>#VALUE!</v>
      </c>
    </row>
    <row r="9" spans="1:19" ht="19.5">
      <c r="A9" s="5" t="s">
        <v>11</v>
      </c>
      <c r="B9" s="15">
        <v>0.4</v>
      </c>
      <c r="C9" s="11" t="e">
        <f>0.4*C1*(1-C2)</f>
        <v>#VALUE!</v>
      </c>
    </row>
    <row r="10" spans="1:19" ht="19.5">
      <c r="A10" s="5" t="s">
        <v>12</v>
      </c>
      <c r="B10" s="15">
        <v>0</v>
      </c>
      <c r="C10" s="6">
        <v>0</v>
      </c>
    </row>
    <row r="11" spans="1:19" ht="19.5">
      <c r="A11" s="34" t="s">
        <v>44</v>
      </c>
      <c r="B11" s="34"/>
      <c r="C11" s="11" t="e">
        <f>SUM(C5:C10)</f>
        <v>#VALUE!</v>
      </c>
    </row>
    <row r="12" spans="1:19" ht="37.5" customHeight="1">
      <c r="A12" s="33" t="s">
        <v>22</v>
      </c>
      <c r="B12" s="33"/>
      <c r="C12" s="33"/>
    </row>
  </sheetData>
  <sheetProtection password="CCF0" sheet="1" objects="1" scenarios="1"/>
  <mergeCells count="2">
    <mergeCell ref="A12:C12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راهنما</vt:lpstr>
      <vt:lpstr>CF01</vt:lpstr>
      <vt:lpstr>CF02</vt:lpstr>
      <vt:lpstr>CF03</vt:lpstr>
      <vt:lpstr>CF04</vt:lpstr>
      <vt:lpstr>CF05</vt:lpstr>
      <vt:lpstr>CF06</vt:lpstr>
      <vt:lpstr>CF07</vt:lpstr>
      <vt:lpstr>CF08</vt:lpstr>
      <vt:lpstr>CF09</vt:lpstr>
      <vt:lpstr>CF10</vt:lpstr>
      <vt:lpstr>CF11</vt:lpstr>
      <vt:lpstr>CF12</vt:lpstr>
      <vt:lpstr>CF13</vt:lpstr>
      <vt:lpstr>CF14</vt:lpstr>
      <vt:lpstr>CF15</vt:lpstr>
      <vt:lpstr>CF16</vt:lpstr>
      <vt:lpstr>CF17</vt:lpstr>
      <vt:lpstr>CF18</vt:lpstr>
    </vt:vector>
  </TitlesOfParts>
  <Company>IFCO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Jalali</dc:creator>
  <cp:lastModifiedBy>Barati</cp:lastModifiedBy>
  <dcterms:created xsi:type="dcterms:W3CDTF">2013-04-29T06:16:26Z</dcterms:created>
  <dcterms:modified xsi:type="dcterms:W3CDTF">2013-04-29T11:37:42Z</dcterms:modified>
</cp:coreProperties>
</file>